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АВИС\КАП РЕМОНТ\Кровли\Норильск\Нансена, 4\"/>
    </mc:Choice>
  </mc:AlternateContent>
  <bookViews>
    <workbookView xWindow="-108" yWindow="12" windowWidth="23256" windowHeight="12456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граф'!$8:$8</definedName>
  </definedNames>
  <calcPr calcId="162913" calcMode="manual"/>
</workbook>
</file>

<file path=xl/calcChain.xml><?xml version="1.0" encoding="utf-8"?>
<calcChain xmlns="http://schemas.openxmlformats.org/spreadsheetml/2006/main">
  <c r="G12" i="1" l="1"/>
  <c r="F13" i="1"/>
  <c r="E9" i="1"/>
  <c r="F9" i="1"/>
  <c r="G21" i="1" l="1"/>
  <c r="F22" i="1"/>
  <c r="F21" i="1"/>
  <c r="F20" i="1"/>
  <c r="F19" i="1"/>
  <c r="G19" i="1" s="1"/>
  <c r="F18" i="1"/>
  <c r="G18" i="1" s="1"/>
  <c r="F17" i="1"/>
  <c r="G17" i="1" s="1"/>
  <c r="D16" i="1"/>
  <c r="F16" i="1" s="1"/>
  <c r="G16" i="1" s="1"/>
  <c r="F15" i="1"/>
  <c r="G15" i="1" s="1"/>
  <c r="F14" i="1"/>
  <c r="H23" i="1"/>
  <c r="F12" i="1"/>
  <c r="F11" i="1"/>
  <c r="G11" i="1" s="1"/>
  <c r="F10" i="1"/>
  <c r="G10" i="1" s="1"/>
  <c r="F23" i="1" l="1"/>
  <c r="G9" i="1"/>
  <c r="G23" i="1" s="1"/>
</calcChain>
</file>

<file path=xl/sharedStrings.xml><?xml version="1.0" encoding="utf-8"?>
<sst xmlns="http://schemas.openxmlformats.org/spreadsheetml/2006/main" count="55" uniqueCount="55">
  <si>
    <t>№ пп</t>
  </si>
  <si>
    <t>3</t>
  </si>
  <si>
    <t>(должность, подпись, расшифровка)</t>
  </si>
  <si>
    <t>Всего, т</t>
  </si>
  <si>
    <t>Номер расценки</t>
  </si>
  <si>
    <t>Вес  по расценке на ед.объема,тн.</t>
  </si>
  <si>
    <t>Кол-во по проекту</t>
  </si>
  <si>
    <t xml:space="preserve">Расчет массы строительного мусора от демонтажа </t>
  </si>
  <si>
    <t>4</t>
  </si>
  <si>
    <t>Наименование</t>
  </si>
  <si>
    <t>5</t>
  </si>
  <si>
    <t>Составил: ___________________________/А.В.Рау/</t>
  </si>
  <si>
    <t>Всего, м3</t>
  </si>
  <si>
    <t>Погрузо-разгрузочные работы</t>
  </si>
  <si>
    <t>2</t>
  </si>
  <si>
    <t>1</t>
  </si>
  <si>
    <t>Снятие дверных полотен</t>
  </si>
  <si>
    <t>Разборка деревянных элементов конструкций крыш: стропил со стойками и подкосами из брусьев и бревен</t>
  </si>
  <si>
    <t>8</t>
  </si>
  <si>
    <t>9</t>
  </si>
  <si>
    <t>10</t>
  </si>
  <si>
    <t>11</t>
  </si>
  <si>
    <t>Разборка деревянных элементов конструкций крыш: мауэрлатов</t>
  </si>
  <si>
    <t>Разборка деревянных элементов конструкций крыш: обрешетки из брусков с прозорами</t>
  </si>
  <si>
    <t>ГЭСНр58-1-1</t>
  </si>
  <si>
    <t>ГЭСНр58-1-4</t>
  </si>
  <si>
    <t>ГЭСНр58-1-3</t>
  </si>
  <si>
    <t>ГЭСНр56-10-1</t>
  </si>
  <si>
    <t>ГЭСНр65-01-002-02</t>
  </si>
  <si>
    <t>ГЭСНр59-01-003-03</t>
  </si>
  <si>
    <t>Разборка металлических пожарных лестниц(демонтаж лестницы выхода на чердак)</t>
  </si>
  <si>
    <t>Разборка трубопроводов из чугунных канализационных труб диаметром: 100 мм</t>
  </si>
  <si>
    <t>12</t>
  </si>
  <si>
    <t>Демонтаж дверных коробок: в каменных стенах с отбивкой штукатурки в откосах</t>
  </si>
  <si>
    <t>ГЭСНр56-01-009-01</t>
  </si>
  <si>
    <t>ГЭСН46-04-001-04</t>
  </si>
  <si>
    <t>Разборка: кирпичных стен</t>
  </si>
  <si>
    <t>Разборка покрытий кровель: из листовой стали</t>
  </si>
  <si>
    <t>ГЭСНр58-2-1</t>
  </si>
  <si>
    <t>Разборка слуховых окон: прямоугольных двускатных</t>
  </si>
  <si>
    <t>ГЭСН20-02-012-01</t>
  </si>
  <si>
    <t>ГЭСН46-04-008-02</t>
  </si>
  <si>
    <t>Установка дефлекторов диаметром патрубка: 280 мм (демонтаж)</t>
  </si>
  <si>
    <t>ГЭСНр58-01-004-01</t>
  </si>
  <si>
    <t>Разборка парапетных решеток</t>
  </si>
  <si>
    <t>13</t>
  </si>
  <si>
    <t>14</t>
  </si>
  <si>
    <t>15</t>
  </si>
  <si>
    <t>Затаривание мусора 
в мешки, т</t>
  </si>
  <si>
    <t>ГЭСНр54-01-018-01</t>
  </si>
  <si>
    <t>16</t>
  </si>
  <si>
    <t>Разборка вентиляционных шахт</t>
  </si>
  <si>
    <t>ГЭСНр65-03-002-01</t>
  </si>
  <si>
    <t>Капитальный ремонт крыши многоквартирного жилого дома, расположенного по адресу: Красноярский край, г. Норильск, ул. Нансена, д. 4</t>
  </si>
  <si>
    <t>Разборка отбойным молотком стяжек толщиной 50 мм: цементных, бетонных с кирпичным щебнем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</si>
</sst>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0.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0" fillId="0" borderId="0" xfId="0"/>
    <xf numFmtId="0" fontId="5" fillId="0" borderId="0" xfId="0" applyNumberFormat="1" applyFont="1" applyBorder="1" applyAlignment="1">
      <alignment horizontal="left" vertical="top"/>
    </xf>
    <xf numFmtId="0" fontId="4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43" fontId="9" fillId="0" borderId="1" xfId="1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horizontal="right" vertical="center"/>
    </xf>
    <xf numFmtId="2" fontId="11" fillId="0" borderId="1" xfId="0" applyNumberFormat="1" applyFont="1" applyBorder="1" applyAlignment="1">
      <alignment vertical="center"/>
    </xf>
    <xf numFmtId="165" fontId="9" fillId="0" borderId="1" xfId="1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8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tabSelected="1" view="pageBreakPreview" topLeftCell="A6" zoomScaleNormal="100" zoomScaleSheetLayoutView="100" workbookViewId="0">
      <selection activeCell="G13" sqref="G13"/>
    </sheetView>
  </sheetViews>
  <sheetFormatPr defaultColWidth="9.109375" defaultRowHeight="13.2" x14ac:dyDescent="0.25"/>
  <cols>
    <col min="1" max="1" width="3.6640625" style="7" customWidth="1"/>
    <col min="2" max="2" width="19.33203125" style="8" customWidth="1"/>
    <col min="3" max="3" width="44.5546875" style="8" customWidth="1"/>
    <col min="4" max="4" width="14.44140625" style="12" customWidth="1"/>
    <col min="5" max="5" width="10.6640625" style="22" customWidth="1"/>
    <col min="6" max="6" width="11.33203125" style="4" customWidth="1"/>
    <col min="7" max="7" width="12.5546875" style="5" customWidth="1"/>
    <col min="8" max="8" width="13.33203125" style="5" customWidth="1"/>
    <col min="9" max="9" width="9.109375" style="5"/>
    <col min="10" max="10" width="8.6640625" style="5" customWidth="1"/>
    <col min="11" max="11" width="9.33203125" style="5" customWidth="1"/>
    <col min="12" max="16384" width="9.109375" style="5"/>
  </cols>
  <sheetData>
    <row r="1" spans="1:9" ht="15" x14ac:dyDescent="0.25">
      <c r="A1" s="1"/>
      <c r="B1" s="2"/>
      <c r="C1" s="2"/>
      <c r="D1" s="3"/>
      <c r="E1" s="17"/>
      <c r="H1" s="18"/>
      <c r="I1" s="6"/>
    </row>
    <row r="2" spans="1:9" x14ac:dyDescent="0.25">
      <c r="A2" s="19"/>
      <c r="B2" s="16"/>
      <c r="C2" s="16"/>
      <c r="D2" s="20"/>
      <c r="E2" s="20"/>
      <c r="F2" s="20"/>
      <c r="G2" s="21"/>
      <c r="H2" s="18"/>
      <c r="I2" s="6"/>
    </row>
    <row r="3" spans="1:9" ht="15.75" customHeight="1" x14ac:dyDescent="0.25">
      <c r="A3" s="19"/>
      <c r="B3" s="45" t="s">
        <v>7</v>
      </c>
      <c r="C3" s="45"/>
      <c r="D3" s="45"/>
      <c r="E3" s="45"/>
      <c r="F3" s="45"/>
      <c r="G3" s="21"/>
      <c r="H3" s="18"/>
      <c r="I3" s="6"/>
    </row>
    <row r="4" spans="1:9" ht="29.25" customHeight="1" x14ac:dyDescent="0.25">
      <c r="A4" s="19"/>
      <c r="B4" s="46" t="s">
        <v>53</v>
      </c>
      <c r="C4" s="46"/>
      <c r="D4" s="46"/>
      <c r="E4" s="46"/>
      <c r="F4" s="46"/>
      <c r="G4" s="18"/>
      <c r="H4" s="18"/>
      <c r="I4" s="6"/>
    </row>
    <row r="5" spans="1:9" x14ac:dyDescent="0.25">
      <c r="A5" s="19"/>
      <c r="B5" s="23"/>
      <c r="C5" s="23"/>
      <c r="D5" s="20"/>
      <c r="E5" s="20"/>
      <c r="F5" s="21"/>
      <c r="G5" s="18"/>
      <c r="H5" s="18"/>
      <c r="I5" s="6"/>
    </row>
    <row r="6" spans="1:9" x14ac:dyDescent="0.25">
      <c r="A6" s="9"/>
      <c r="B6" s="13"/>
      <c r="C6" s="23"/>
      <c r="D6" s="10"/>
      <c r="E6" s="20"/>
      <c r="F6" s="11"/>
      <c r="G6" s="6"/>
      <c r="H6" s="18"/>
      <c r="I6" s="6"/>
    </row>
    <row r="7" spans="1:9" ht="39.6" x14ac:dyDescent="0.25">
      <c r="A7" s="29" t="s">
        <v>0</v>
      </c>
      <c r="B7" s="30" t="s">
        <v>4</v>
      </c>
      <c r="C7" s="30" t="s">
        <v>9</v>
      </c>
      <c r="D7" s="26" t="s">
        <v>5</v>
      </c>
      <c r="E7" s="26" t="s">
        <v>6</v>
      </c>
      <c r="F7" s="27" t="s">
        <v>3</v>
      </c>
      <c r="G7" s="27" t="s">
        <v>12</v>
      </c>
      <c r="H7" s="26" t="s">
        <v>48</v>
      </c>
    </row>
    <row r="8" spans="1:9" x14ac:dyDescent="0.25">
      <c r="A8" s="14">
        <v>1</v>
      </c>
      <c r="B8" s="25">
        <v>2</v>
      </c>
      <c r="C8" s="25">
        <v>3</v>
      </c>
      <c r="D8" s="25">
        <v>4</v>
      </c>
      <c r="E8" s="25">
        <v>5</v>
      </c>
      <c r="F8" s="28">
        <v>6</v>
      </c>
      <c r="G8" s="34">
        <v>7</v>
      </c>
      <c r="H8" s="34">
        <v>8</v>
      </c>
    </row>
    <row r="9" spans="1:9" x14ac:dyDescent="0.25">
      <c r="A9" s="32" t="s">
        <v>15</v>
      </c>
      <c r="B9" s="33" t="s">
        <v>27</v>
      </c>
      <c r="C9" s="33" t="s">
        <v>16</v>
      </c>
      <c r="D9" s="26">
        <v>1.18</v>
      </c>
      <c r="E9" s="27">
        <f>0.72*0.72*4/100</f>
        <v>2.0735999999999997E-2</v>
      </c>
      <c r="F9" s="36">
        <f>D9*E9</f>
        <v>2.4468479999999997E-2</v>
      </c>
      <c r="G9" s="37">
        <f>F9/0.6</f>
        <v>4.0780799999999999E-2</v>
      </c>
      <c r="H9" s="37"/>
    </row>
    <row r="10" spans="1:9" ht="26.4" x14ac:dyDescent="0.25">
      <c r="A10" s="32" t="s">
        <v>14</v>
      </c>
      <c r="B10" s="33" t="s">
        <v>34</v>
      </c>
      <c r="C10" s="33" t="s">
        <v>33</v>
      </c>
      <c r="D10" s="26">
        <v>10.5</v>
      </c>
      <c r="E10" s="27">
        <v>0.04</v>
      </c>
      <c r="F10" s="36">
        <f t="shared" ref="F10:F20" si="0">D10*E10</f>
        <v>0.42</v>
      </c>
      <c r="G10" s="37">
        <f>F10/0.6</f>
        <v>0.7</v>
      </c>
      <c r="H10" s="37"/>
    </row>
    <row r="11" spans="1:9" ht="26.4" x14ac:dyDescent="0.25">
      <c r="A11" s="32" t="s">
        <v>1</v>
      </c>
      <c r="B11" s="33" t="s">
        <v>29</v>
      </c>
      <c r="C11" s="33" t="s">
        <v>30</v>
      </c>
      <c r="D11" s="26">
        <v>1</v>
      </c>
      <c r="E11" s="27">
        <v>0.12</v>
      </c>
      <c r="F11" s="36">
        <f t="shared" si="0"/>
        <v>0.12</v>
      </c>
      <c r="G11" s="37">
        <f>F11/0.7</f>
        <v>0.17142857142857143</v>
      </c>
      <c r="H11" s="37"/>
    </row>
    <row r="12" spans="1:9" ht="26.4" x14ac:dyDescent="0.25">
      <c r="A12" s="32" t="s">
        <v>8</v>
      </c>
      <c r="B12" s="33" t="s">
        <v>28</v>
      </c>
      <c r="C12" s="33" t="s">
        <v>31</v>
      </c>
      <c r="D12" s="26">
        <v>1.34</v>
      </c>
      <c r="E12" s="27">
        <v>0.3</v>
      </c>
      <c r="F12" s="36">
        <f t="shared" si="0"/>
        <v>0.40200000000000002</v>
      </c>
      <c r="G12" s="37">
        <f>0.11*0.11*3.14/4*30</f>
        <v>0.28495500000000001</v>
      </c>
      <c r="H12" s="37"/>
    </row>
    <row r="13" spans="1:9" ht="39.6" x14ac:dyDescent="0.25">
      <c r="A13" s="32" t="s">
        <v>10</v>
      </c>
      <c r="B13" s="33" t="s">
        <v>49</v>
      </c>
      <c r="C13" s="33" t="s">
        <v>54</v>
      </c>
      <c r="D13" s="26">
        <v>2</v>
      </c>
      <c r="E13" s="27">
        <v>40.450000000000003</v>
      </c>
      <c r="F13" s="36">
        <f t="shared" si="0"/>
        <v>80.900000000000006</v>
      </c>
      <c r="G13" s="37">
        <v>40.450000000000003</v>
      </c>
      <c r="H13" s="37">
        <v>80.900000000000006</v>
      </c>
    </row>
    <row r="14" spans="1:9" x14ac:dyDescent="0.25">
      <c r="A14" s="32" t="s">
        <v>18</v>
      </c>
      <c r="B14" s="33" t="s">
        <v>35</v>
      </c>
      <c r="C14" s="33" t="s">
        <v>36</v>
      </c>
      <c r="D14" s="26">
        <v>1.8</v>
      </c>
      <c r="E14" s="27">
        <v>2.66</v>
      </c>
      <c r="F14" s="36">
        <f t="shared" si="0"/>
        <v>4.7880000000000003</v>
      </c>
      <c r="G14" s="37">
        <v>3.74</v>
      </c>
      <c r="H14" s="37"/>
    </row>
    <row r="15" spans="1:9" x14ac:dyDescent="0.25">
      <c r="A15" s="32" t="s">
        <v>19</v>
      </c>
      <c r="B15" s="33" t="s">
        <v>52</v>
      </c>
      <c r="C15" s="33" t="s">
        <v>51</v>
      </c>
      <c r="D15" s="26">
        <v>5.6000000000000001E-2</v>
      </c>
      <c r="E15" s="27">
        <v>34.57</v>
      </c>
      <c r="F15" s="36">
        <f t="shared" si="0"/>
        <v>1.9359200000000001</v>
      </c>
      <c r="G15" s="37">
        <f>F15/0.7</f>
        <v>2.7656000000000005</v>
      </c>
      <c r="H15" s="37"/>
    </row>
    <row r="16" spans="1:9" x14ac:dyDescent="0.25">
      <c r="A16" s="32" t="s">
        <v>20</v>
      </c>
      <c r="B16" s="33" t="s">
        <v>41</v>
      </c>
      <c r="C16" s="33" t="s">
        <v>37</v>
      </c>
      <c r="D16" s="41">
        <f>5.7/1000</f>
        <v>5.7000000000000002E-3</v>
      </c>
      <c r="E16" s="27">
        <v>1035</v>
      </c>
      <c r="F16" s="38">
        <f t="shared" si="0"/>
        <v>5.8995000000000006</v>
      </c>
      <c r="G16" s="39">
        <f>F16/0.7</f>
        <v>8.4278571428571443</v>
      </c>
      <c r="H16" s="39"/>
    </row>
    <row r="17" spans="1:8" ht="26.4" x14ac:dyDescent="0.25">
      <c r="A17" s="32" t="s">
        <v>21</v>
      </c>
      <c r="B17" s="33" t="s">
        <v>38</v>
      </c>
      <c r="C17" s="33" t="s">
        <v>39</v>
      </c>
      <c r="D17" s="26">
        <v>5.6</v>
      </c>
      <c r="E17" s="27">
        <v>0.02</v>
      </c>
      <c r="F17" s="36">
        <f t="shared" si="0"/>
        <v>0.11199999999999999</v>
      </c>
      <c r="G17" s="37">
        <f>F17/0.6</f>
        <v>0.18666666666666665</v>
      </c>
      <c r="H17" s="37"/>
    </row>
    <row r="18" spans="1:8" ht="26.4" x14ac:dyDescent="0.25">
      <c r="A18" s="32" t="s">
        <v>32</v>
      </c>
      <c r="B18" s="33" t="s">
        <v>40</v>
      </c>
      <c r="C18" s="33" t="s">
        <v>42</v>
      </c>
      <c r="D18" s="26">
        <v>5.0000000000000001E-3</v>
      </c>
      <c r="E18" s="27">
        <v>12</v>
      </c>
      <c r="F18" s="36">
        <f t="shared" si="0"/>
        <v>0.06</v>
      </c>
      <c r="G18" s="37">
        <f>F18/0.7</f>
        <v>8.5714285714285715E-2</v>
      </c>
      <c r="H18" s="37"/>
    </row>
    <row r="19" spans="1:8" x14ac:dyDescent="0.25">
      <c r="A19" s="32" t="s">
        <v>45</v>
      </c>
      <c r="B19" s="33" t="s">
        <v>43</v>
      </c>
      <c r="C19" s="33" t="s">
        <v>44</v>
      </c>
      <c r="D19" s="26">
        <v>0.8</v>
      </c>
      <c r="E19" s="27">
        <v>1.6732</v>
      </c>
      <c r="F19" s="36">
        <f t="shared" si="0"/>
        <v>1.3385600000000002</v>
      </c>
      <c r="G19" s="37">
        <f>F19/0.7</f>
        <v>1.9122285714285718</v>
      </c>
      <c r="H19" s="37"/>
    </row>
    <row r="20" spans="1:8" ht="39.6" x14ac:dyDescent="0.25">
      <c r="A20" s="32" t="s">
        <v>46</v>
      </c>
      <c r="B20" s="33" t="s">
        <v>26</v>
      </c>
      <c r="C20" s="33" t="s">
        <v>17</v>
      </c>
      <c r="D20" s="26">
        <v>1.25</v>
      </c>
      <c r="E20" s="27">
        <v>10.35</v>
      </c>
      <c r="F20" s="36">
        <f t="shared" si="0"/>
        <v>12.9375</v>
      </c>
      <c r="G20" s="37">
        <v>22.4</v>
      </c>
      <c r="H20" s="37"/>
    </row>
    <row r="21" spans="1:8" ht="26.4" x14ac:dyDescent="0.25">
      <c r="A21" s="32" t="s">
        <v>47</v>
      </c>
      <c r="B21" s="33" t="s">
        <v>25</v>
      </c>
      <c r="C21" s="33" t="s">
        <v>22</v>
      </c>
      <c r="D21" s="26">
        <v>0.81</v>
      </c>
      <c r="E21" s="27">
        <v>10.35</v>
      </c>
      <c r="F21" s="36">
        <f>D21*E21</f>
        <v>8.3834999999999997</v>
      </c>
      <c r="G21" s="37">
        <f>174.4*0.2*0.2</f>
        <v>6.9760000000000009</v>
      </c>
      <c r="H21" s="37"/>
    </row>
    <row r="22" spans="1:8" ht="26.4" x14ac:dyDescent="0.25">
      <c r="A22" s="32" t="s">
        <v>50</v>
      </c>
      <c r="B22" s="33" t="s">
        <v>24</v>
      </c>
      <c r="C22" s="33" t="s">
        <v>23</v>
      </c>
      <c r="D22" s="26">
        <v>1.4</v>
      </c>
      <c r="E22" s="27">
        <v>10.35</v>
      </c>
      <c r="F22" s="36">
        <f>D22*E22</f>
        <v>14.489999999999998</v>
      </c>
      <c r="G22" s="37">
        <v>8.44</v>
      </c>
      <c r="H22" s="37"/>
    </row>
    <row r="23" spans="1:8" x14ac:dyDescent="0.25">
      <c r="A23" s="15"/>
      <c r="B23" s="31"/>
      <c r="C23" s="31" t="s">
        <v>13</v>
      </c>
      <c r="D23" s="24"/>
      <c r="E23" s="24"/>
      <c r="F23" s="35">
        <f>SUM(F9:F22)</f>
        <v>131.81144848</v>
      </c>
      <c r="G23" s="35">
        <f>SUM(G9:G22)</f>
        <v>96.58123103809524</v>
      </c>
      <c r="H23" s="40">
        <f>SUM(H9:H22)</f>
        <v>80.900000000000006</v>
      </c>
    </row>
    <row r="25" spans="1:8" x14ac:dyDescent="0.25">
      <c r="A25" s="42" t="s">
        <v>11</v>
      </c>
      <c r="B25" s="43"/>
      <c r="C25" s="43"/>
      <c r="D25" s="43"/>
      <c r="E25" s="43"/>
      <c r="F25" s="43"/>
    </row>
    <row r="26" spans="1:8" x14ac:dyDescent="0.25">
      <c r="A26" s="44" t="s">
        <v>2</v>
      </c>
      <c r="B26" s="43"/>
      <c r="C26" s="43"/>
      <c r="D26" s="43"/>
      <c r="E26" s="43"/>
      <c r="F26" s="43"/>
    </row>
  </sheetData>
  <mergeCells count="4">
    <mergeCell ref="A25:F25"/>
    <mergeCell ref="A26:F26"/>
    <mergeCell ref="B3:F3"/>
    <mergeCell ref="B4:F4"/>
  </mergeCells>
  <phoneticPr fontId="1" type="noConversion"/>
  <pageMargins left="0.4" right="0.31" top="0.45" bottom="0.48" header="0.24" footer="0.28000000000000003"/>
  <pageSetup paperSize="9" scale="75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2021-02-18T10:37:36Z</cp:lastPrinted>
  <dcterms:created xsi:type="dcterms:W3CDTF">2002-02-11T05:58:42Z</dcterms:created>
  <dcterms:modified xsi:type="dcterms:W3CDTF">2025-04-22T14:21:09Z</dcterms:modified>
</cp:coreProperties>
</file>